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普通考生" sheetId="2" r:id="rId1"/>
    <sheet name="士兵计划考生" sheetId="3" r:id="rId2"/>
  </sheets>
  <externalReferences>
    <externalReference r:id="rId3"/>
  </externalReferences>
  <definedNames>
    <definedName name="_Fill" hidden="1">[1]eqpmad2!#REF!</definedName>
    <definedName name="HWSheet">1</definedName>
    <definedName name="Module.Prix_SMC">Module.Prix_SMC</definedName>
    <definedName name="_xlnm.Print_Area" localSheetId="1">士兵计划考生!$A$1:$P$6</definedName>
    <definedName name="Prix_SMC">Prix_SMC</definedName>
    <definedName name="t_kjl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<sst xmlns="http://schemas.openxmlformats.org/spreadsheetml/2006/main" count="99" uniqueCount="49">
  <si>
    <t>2026年湖北师范大学人工智能与计算机学院研究生招生复试总评成绩登记表（一志愿考生）</t>
  </si>
  <si>
    <t>序号</t>
  </si>
  <si>
    <t>姓名</t>
  </si>
  <si>
    <t>考生编号</t>
  </si>
  <si>
    <t>初试成绩</t>
  </si>
  <si>
    <t>复试成绩</t>
  </si>
  <si>
    <t>总成绩</t>
  </si>
  <si>
    <t>排名</t>
  </si>
  <si>
    <t>备注（专业方向）</t>
  </si>
  <si>
    <t>原始分数</t>
  </si>
  <si>
    <t>权重分数（60%）</t>
  </si>
  <si>
    <t>面试成绩</t>
  </si>
  <si>
    <t>专业课笔试</t>
  </si>
  <si>
    <t>外国语听说能力测试</t>
  </si>
  <si>
    <t>权重40%</t>
  </si>
  <si>
    <t>权重30%</t>
  </si>
  <si>
    <t>总分</t>
  </si>
  <si>
    <t>权重分数（40%）</t>
  </si>
  <si>
    <t>王丽</t>
  </si>
  <si>
    <t>现代教育技术</t>
  </si>
  <si>
    <t>李佳惠</t>
  </si>
  <si>
    <t>尹家乐</t>
  </si>
  <si>
    <t>刘梦男</t>
  </si>
  <si>
    <t>邹锦</t>
  </si>
  <si>
    <t>计算机技术</t>
  </si>
  <si>
    <t>刘笑笑</t>
  </si>
  <si>
    <t>汪奇</t>
  </si>
  <si>
    <t>段林瑄</t>
  </si>
  <si>
    <t>范亮亮</t>
  </si>
  <si>
    <t>郭奕如</t>
  </si>
  <si>
    <t>李天琪</t>
  </si>
  <si>
    <t>王博</t>
  </si>
  <si>
    <t>朱楚齐</t>
  </si>
  <si>
    <t>丁旭</t>
  </si>
  <si>
    <t>李官煜</t>
  </si>
  <si>
    <t>郑以亨</t>
  </si>
  <si>
    <t>黄露茜</t>
  </si>
  <si>
    <t>刘昊</t>
  </si>
  <si>
    <t>周银达</t>
  </si>
  <si>
    <t>魏硕</t>
  </si>
  <si>
    <t>王康乐</t>
  </si>
  <si>
    <t>2026年湖北师范大学人工智能与计算机学院研究生招生考试总评成绩登记表（退役大学生士兵计划考生）</t>
  </si>
  <si>
    <t>折算成绩</t>
  </si>
  <si>
    <t>杜瑶</t>
  </si>
  <si>
    <t>教育技术学</t>
  </si>
  <si>
    <t>程杨</t>
  </si>
  <si>
    <t>石杰</t>
  </si>
  <si>
    <t>许德林</t>
  </si>
  <si>
    <t>袁旭</t>
  </si>
</sst>
</file>

<file path=xl/styles.xml><?xml version="1.0" encoding="utf-8"?>
<styleSheet xmlns="http://schemas.openxmlformats.org/spreadsheetml/2006/main" xmlns:mc="http://schemas.openxmlformats.org/markup-compatibility/2006" xmlns:xr9="http://schemas.microsoft.com/office/spreadsheetml/2016/revision9" mc:Ignorable="xr9">
  <numFmts count="2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_-;\-* #,##0_-;_-* &quot;-&quot;_-;_-@_-"/>
    <numFmt numFmtId="177" formatCode="#,##0;\(#,##0\)"/>
    <numFmt numFmtId="178" formatCode="_-* #,##0.00_-;\-* #,##0.00_-;_-* &quot;-&quot;??_-;_-@_-"/>
    <numFmt numFmtId="179" formatCode="_-&quot;$&quot;\ * #,##0_-;_-&quot;$&quot;\ * #,##0\-;_-&quot;$&quot;\ * &quot;-&quot;_-;_-@_-"/>
    <numFmt numFmtId="180" formatCode="_-&quot;$&quot;\ * #,##0.00_-;_-&quot;$&quot;\ * #,##0.00\-;_-&quot;$&quot;\ * &quot;-&quot;??_-;_-@_-"/>
    <numFmt numFmtId="181" formatCode="\$#,##0.00;\(\$#,##0.00\)"/>
    <numFmt numFmtId="182" formatCode="\$#,##0;\(\$#,##0\)"/>
    <numFmt numFmtId="183" formatCode="#,##0.0_);\(#,##0.0\)"/>
    <numFmt numFmtId="184" formatCode="&quot;$&quot;#,##0_);[Red]\(&quot;$&quot;#,##0\)"/>
    <numFmt numFmtId="185" formatCode="&quot;$&quot;#,##0.00_);[Red]\(&quot;$&quot;#,##0.00\)"/>
    <numFmt numFmtId="186" formatCode="&quot;$&quot;\ #,##0.00_-;[Red]&quot;$&quot;\ #,##0.00\-"/>
    <numFmt numFmtId="187" formatCode="&quot;$&quot;\ #,##0_-;[Red]&quot;$&quot;\ #,##0\-"/>
    <numFmt numFmtId="188" formatCode="#\ ??/??"/>
    <numFmt numFmtId="189" formatCode="_(&quot;$&quot;* #,##0.00_);_(&quot;$&quot;* \(#,##0.00\);_(&quot;$&quot;* &quot;-&quot;??_);_(@_)"/>
    <numFmt numFmtId="190" formatCode="_(&quot;$&quot;* #,##0_);_(&quot;$&quot;* \(#,##0\);_(&quot;$&quot;* &quot;-&quot;_);_(@_)"/>
    <numFmt numFmtId="191" formatCode="yy\.mm\.dd"/>
    <numFmt numFmtId="192" formatCode="0.0_ "/>
    <numFmt numFmtId="193" formatCode="0_);[Red]\(0\)"/>
    <numFmt numFmtId="194" formatCode="0.0_);[Red]\(0.0\)"/>
    <numFmt numFmtId="195" formatCode="0.00_ "/>
  </numFmts>
  <fonts count="56">
    <font>
      <sz val="12"/>
      <name val="宋体"/>
      <charset val="134"/>
    </font>
    <font>
      <b/>
      <sz val="16"/>
      <name val="宋体"/>
      <charset val="134"/>
    </font>
    <font>
      <sz val="9"/>
      <name val="宋体"/>
      <charset val="134"/>
    </font>
    <font>
      <sz val="10"/>
      <name val="宋体"/>
      <charset val="134"/>
    </font>
    <font>
      <sz val="11"/>
      <color theme="1"/>
      <name val="宋体"/>
      <charset val="134"/>
      <scheme val="minor"/>
    </font>
    <font>
      <sz val="12"/>
      <name val="Times New Roman"/>
      <charset val="0"/>
    </font>
    <font>
      <sz val="11"/>
      <color theme="1"/>
      <name val="Traditional Arabic"/>
      <charset val="0"/>
    </font>
    <font>
      <b/>
      <sz val="11"/>
      <name val="Times New Roman"/>
      <charset val="0"/>
    </font>
    <font>
      <sz val="11"/>
      <name val="Times New Roman"/>
      <charset val="0"/>
    </font>
    <font>
      <b/>
      <sz val="12"/>
      <name val="Times New Roman"/>
      <charset val="0"/>
    </font>
    <font>
      <b/>
      <sz val="12"/>
      <name val="宋体"/>
      <charset val="134"/>
    </font>
    <font>
      <u/>
      <sz val="10"/>
      <color indexed="12"/>
      <name val="宋体"/>
      <charset val="134"/>
    </font>
    <font>
      <u/>
      <sz val="10"/>
      <color indexed="14"/>
      <name val="宋体"/>
      <charset val="134"/>
    </font>
    <font>
      <sz val="11"/>
      <color indexed="10"/>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56"/>
      <name val="宋体"/>
      <charset val="134"/>
    </font>
    <font>
      <sz val="11"/>
      <color indexed="62"/>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20"/>
      <name val="宋体"/>
      <charset val="134"/>
    </font>
    <font>
      <sz val="11"/>
      <color indexed="60"/>
      <name val="宋体"/>
      <charset val="134"/>
    </font>
    <font>
      <sz val="11"/>
      <color indexed="9"/>
      <name val="宋体"/>
      <charset val="134"/>
    </font>
    <font>
      <sz val="11"/>
      <color indexed="8"/>
      <name val="宋体"/>
      <charset val="134"/>
    </font>
    <font>
      <sz val="10"/>
      <name val="Helv"/>
      <charset val="0"/>
    </font>
    <font>
      <sz val="10"/>
      <name val="Geneva"/>
      <charset val="0"/>
    </font>
    <font>
      <sz val="12"/>
      <color indexed="9"/>
      <name val="宋体"/>
      <charset val="134"/>
    </font>
    <font>
      <sz val="12"/>
      <color indexed="8"/>
      <name val="宋体"/>
      <charset val="134"/>
    </font>
    <font>
      <sz val="8"/>
      <name val="Times New Roman"/>
      <charset val="0"/>
    </font>
    <font>
      <b/>
      <sz val="10"/>
      <name val="MS Sans Serif"/>
      <charset val="0"/>
    </font>
    <font>
      <sz val="10"/>
      <name val="Times New Roman"/>
      <charset val="0"/>
    </font>
    <font>
      <sz val="10"/>
      <name val="MS Sans Serif"/>
      <charset val="0"/>
    </font>
    <font>
      <sz val="8"/>
      <name val="Arial"/>
      <charset val="0"/>
    </font>
    <font>
      <b/>
      <sz val="12"/>
      <name val="Arial"/>
      <charset val="0"/>
    </font>
    <font>
      <sz val="12"/>
      <name val="Helv"/>
      <charset val="0"/>
    </font>
    <font>
      <sz val="12"/>
      <color indexed="9"/>
      <name val="Helv"/>
      <charset val="0"/>
    </font>
    <font>
      <sz val="7"/>
      <name val="Small Fonts"/>
      <charset val="0"/>
    </font>
    <font>
      <sz val="10"/>
      <name val="Arial"/>
      <charset val="0"/>
    </font>
    <font>
      <b/>
      <sz val="10"/>
      <name val="Tms Rmn"/>
      <charset val="0"/>
    </font>
    <font>
      <sz val="10"/>
      <color indexed="8"/>
      <name val="MS Sans Serif"/>
      <charset val="0"/>
    </font>
    <font>
      <b/>
      <sz val="14"/>
      <name val="楷体"/>
      <charset val="134"/>
    </font>
    <font>
      <b/>
      <sz val="18"/>
      <color indexed="62"/>
      <name val="宋体"/>
      <charset val="134"/>
    </font>
    <font>
      <sz val="10"/>
      <name val="楷体"/>
      <charset val="134"/>
    </font>
    <font>
      <sz val="11"/>
      <color indexed="20"/>
      <name val="Tahoma"/>
      <charset val="134"/>
    </font>
    <font>
      <sz val="12"/>
      <color indexed="16"/>
      <name val="宋体"/>
      <charset val="134"/>
    </font>
    <font>
      <b/>
      <sz val="9"/>
      <name val="Arial"/>
      <charset val="0"/>
    </font>
    <font>
      <b/>
      <sz val="10"/>
      <name val="Arial"/>
      <charset val="0"/>
    </font>
    <font>
      <sz val="11"/>
      <color indexed="17"/>
      <name val="Tahoma"/>
      <charset val="134"/>
    </font>
    <font>
      <sz val="12"/>
      <color indexed="17"/>
      <name val="宋体"/>
      <charset val="134"/>
    </font>
    <font>
      <b/>
      <sz val="12"/>
      <color indexed="8"/>
      <name val="宋体"/>
      <charset val="134"/>
    </font>
  </fonts>
  <fills count="2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9"/>
        <bgColor indexed="64"/>
      </patternFill>
    </fill>
    <fill>
      <patternFill patternType="solid">
        <fgColor indexed="51"/>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54"/>
        <bgColor indexed="64"/>
      </patternFill>
    </fill>
    <fill>
      <patternFill patternType="solid">
        <fgColor indexed="25"/>
        <bgColor indexed="64"/>
      </patternFill>
    </fill>
    <fill>
      <patternFill patternType="solid">
        <fgColor indexed="52"/>
        <bgColor indexed="64"/>
      </patternFill>
    </fill>
    <fill>
      <patternFill patternType="solid">
        <fgColor indexed="15"/>
        <bgColor indexed="64"/>
      </patternFill>
    </fill>
    <fill>
      <patternFill patternType="solid">
        <fgColor indexed="12"/>
        <bgColor indexed="64"/>
      </patternFill>
    </fill>
    <fill>
      <patternFill patternType="mediumGray">
        <fgColor indexed="22"/>
      </patternFill>
    </fill>
    <fill>
      <patternFill patternType="gray0625"/>
    </fill>
    <fill>
      <patternFill patternType="solid">
        <fgColor indexed="46"/>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style="medium">
        <color auto="1"/>
      </top>
      <bottom style="medium">
        <color auto="1"/>
      </bottom>
      <diagonal/>
    </border>
    <border>
      <left/>
      <right/>
      <top style="thin">
        <color auto="1"/>
      </top>
      <bottom style="thin">
        <color auto="1"/>
      </bottom>
      <diagonal/>
    </border>
    <border>
      <left/>
      <right/>
      <top/>
      <bottom style="medium">
        <color auto="1"/>
      </bottom>
      <diagonal/>
    </border>
    <border>
      <left style="thin">
        <color auto="1"/>
      </left>
      <right style="thin">
        <color auto="1"/>
      </right>
      <top/>
      <bottom/>
      <diagonal/>
    </border>
    <border>
      <left/>
      <right style="thin">
        <color auto="1"/>
      </right>
      <top/>
      <bottom style="thin">
        <color auto="1"/>
      </bottom>
      <diagonal/>
    </border>
  </borders>
  <cellStyleXfs count="170">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0" fillId="2"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28" fillId="3" borderId="0" applyNumberFormat="0" applyBorder="0" applyAlignment="0" applyProtection="0">
      <alignment vertical="center"/>
    </xf>
    <xf numFmtId="0" fontId="28" fillId="5" borderId="0" applyNumberFormat="0" applyBorder="0" applyAlignment="0" applyProtection="0">
      <alignment vertical="center"/>
    </xf>
    <xf numFmtId="0" fontId="29" fillId="13" borderId="0" applyNumberFormat="0" applyBorder="0" applyAlignment="0" applyProtection="0">
      <alignment vertical="center"/>
    </xf>
    <xf numFmtId="0" fontId="29" fillId="4" borderId="0" applyNumberFormat="0" applyBorder="0" applyAlignment="0" applyProtection="0">
      <alignment vertical="center"/>
    </xf>
    <xf numFmtId="0" fontId="28" fillId="4" borderId="0" applyNumberFormat="0" applyBorder="0" applyAlignment="0" applyProtection="0">
      <alignment vertical="center"/>
    </xf>
    <xf numFmtId="0" fontId="28" fillId="14" borderId="0" applyNumberFormat="0" applyBorder="0" applyAlignment="0" applyProtection="0">
      <alignment vertical="center"/>
    </xf>
    <xf numFmtId="0" fontId="29" fillId="2" borderId="0" applyNumberFormat="0" applyBorder="0" applyAlignment="0" applyProtection="0">
      <alignment vertical="center"/>
    </xf>
    <xf numFmtId="0" fontId="29" fillId="8" borderId="0" applyNumberFormat="0" applyBorder="0" applyAlignment="0" applyProtection="0">
      <alignment vertical="center"/>
    </xf>
    <xf numFmtId="0" fontId="28" fillId="8"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1" borderId="0" applyNumberFormat="0" applyBorder="0" applyAlignment="0" applyProtection="0">
      <alignment vertical="center"/>
    </xf>
    <xf numFmtId="0" fontId="28" fillId="9" borderId="0" applyNumberFormat="0" applyBorder="0" applyAlignment="0" applyProtection="0">
      <alignment vertical="center"/>
    </xf>
    <xf numFmtId="0" fontId="28" fillId="17" borderId="0" applyNumberFormat="0" applyBorder="0" applyAlignment="0" applyProtection="0">
      <alignment vertical="center"/>
    </xf>
    <xf numFmtId="0" fontId="29" fillId="6" borderId="0" applyNumberFormat="0" applyBorder="0" applyAlignment="0" applyProtection="0">
      <alignment vertical="center"/>
    </xf>
    <xf numFmtId="0" fontId="29" fillId="8" borderId="0" applyNumberFormat="0" applyBorder="0" applyAlignment="0" applyProtection="0">
      <alignment vertical="center"/>
    </xf>
    <xf numFmtId="0" fontId="28" fillId="17" borderId="0" applyNumberFormat="0" applyBorder="0" applyAlignment="0" applyProtection="0">
      <alignment vertical="center"/>
    </xf>
    <xf numFmtId="0" fontId="5" fillId="0" borderId="0"/>
    <xf numFmtId="0" fontId="5" fillId="0" borderId="0"/>
    <xf numFmtId="0" fontId="30" fillId="0" borderId="0"/>
    <xf numFmtId="0" fontId="31" fillId="0" borderId="0"/>
    <xf numFmtId="49" fontId="0" fillId="0" borderId="0" applyFont="0" applyFill="0" applyBorder="0" applyAlignment="0" applyProtection="0"/>
    <xf numFmtId="0" fontId="30" fillId="0" borderId="0"/>
    <xf numFmtId="0" fontId="5" fillId="0" borderId="0"/>
    <xf numFmtId="0" fontId="31" fillId="0" borderId="0"/>
    <xf numFmtId="0" fontId="5" fillId="0" borderId="0"/>
    <xf numFmtId="0" fontId="30" fillId="0" borderId="0"/>
    <xf numFmtId="0" fontId="5" fillId="0" borderId="0"/>
    <xf numFmtId="0" fontId="30" fillId="0" borderId="0">
      <protection locked="0"/>
    </xf>
    <xf numFmtId="0" fontId="32" fillId="18"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2" fillId="11" borderId="0" applyNumberFormat="0" applyBorder="0" applyAlignment="0" applyProtection="0"/>
    <xf numFmtId="0" fontId="32" fillId="19" borderId="0" applyNumberFormat="0" applyBorder="0" applyAlignment="0" applyProtection="0"/>
    <xf numFmtId="0" fontId="33" fillId="2" borderId="0" applyNumberFormat="0" applyBorder="0" applyAlignment="0" applyProtection="0"/>
    <xf numFmtId="0" fontId="33" fillId="4"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3" fillId="2" borderId="0" applyNumberFormat="0" applyBorder="0" applyAlignment="0" applyProtection="0"/>
    <xf numFmtId="0" fontId="33" fillId="6" borderId="0" applyNumberFormat="0" applyBorder="0" applyAlignment="0" applyProtection="0"/>
    <xf numFmtId="0" fontId="32" fillId="4" borderId="0" applyNumberFormat="0" applyBorder="0" applyAlignment="0" applyProtection="0"/>
    <xf numFmtId="0" fontId="32" fillId="18" borderId="0" applyNumberFormat="0" applyBorder="0" applyAlignment="0" applyProtection="0"/>
    <xf numFmtId="0" fontId="33" fillId="16" borderId="0" applyNumberFormat="0" applyBorder="0" applyAlignment="0" applyProtection="0"/>
    <xf numFmtId="0" fontId="33" fillId="4" borderId="0" applyNumberFormat="0" applyBorder="0" applyAlignment="0" applyProtection="0"/>
    <xf numFmtId="0" fontId="32" fillId="4" borderId="0" applyNumberFormat="0" applyBorder="0" applyAlignment="0" applyProtection="0"/>
    <xf numFmtId="0" fontId="32" fillId="9" borderId="0" applyNumberFormat="0" applyBorder="0" applyAlignment="0" applyProtection="0"/>
    <xf numFmtId="0" fontId="33" fillId="10" borderId="0" applyNumberFormat="0" applyBorder="0" applyAlignment="0" applyProtection="0"/>
    <xf numFmtId="0" fontId="33" fillId="16" borderId="0" applyNumberFormat="0" applyBorder="0" applyAlignment="0" applyProtection="0"/>
    <xf numFmtId="0" fontId="32" fillId="11" borderId="0" applyNumberFormat="0" applyBorder="0" applyAlignment="0" applyProtection="0"/>
    <xf numFmtId="0" fontId="32" fillId="20"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2" fillId="3" borderId="0" applyNumberFormat="0" applyBorder="0" applyAlignment="0" applyProtection="0"/>
    <xf numFmtId="0" fontId="34" fillId="0" borderId="0">
      <alignment horizontal="center" wrapText="1"/>
      <protection locked="0"/>
    </xf>
    <xf numFmtId="0" fontId="35" fillId="0" borderId="0" applyNumberFormat="0" applyFill="0" applyBorder="0" applyAlignment="0" applyProtection="0"/>
    <xf numFmtId="176" fontId="0" fillId="0" borderId="0" applyFont="0" applyFill="0" applyBorder="0" applyAlignment="0" applyProtection="0"/>
    <xf numFmtId="177" fontId="36" fillId="0" borderId="0"/>
    <xf numFmtId="178" fontId="0" fillId="0" borderId="0" applyFont="0" applyFill="0" applyBorder="0" applyAlignment="0" applyProtection="0"/>
    <xf numFmtId="179" fontId="0" fillId="0" borderId="0" applyFont="0" applyFill="0" applyBorder="0" applyAlignment="0" applyProtection="0"/>
    <xf numFmtId="180" fontId="0" fillId="0" borderId="0" applyFont="0" applyFill="0" applyBorder="0" applyAlignment="0" applyProtection="0"/>
    <xf numFmtId="181" fontId="36" fillId="0" borderId="0"/>
    <xf numFmtId="15" fontId="37" fillId="0" borderId="0"/>
    <xf numFmtId="182" fontId="36" fillId="0" borderId="0"/>
    <xf numFmtId="0" fontId="3" fillId="0" borderId="0"/>
    <xf numFmtId="0" fontId="3" fillId="0" borderId="0"/>
    <xf numFmtId="0" fontId="3" fillId="0" borderId="0"/>
    <xf numFmtId="0" fontId="38" fillId="4" borderId="0" applyNumberFormat="0" applyBorder="0" applyAlignment="0" applyProtection="0"/>
    <xf numFmtId="0" fontId="39" fillId="0" borderId="13" applyNumberFormat="0" applyAlignment="0" applyProtection="0">
      <alignment horizontal="left" vertical="center"/>
    </xf>
    <xf numFmtId="0" fontId="39" fillId="0" borderId="14">
      <alignment horizontal="left" vertical="center"/>
    </xf>
    <xf numFmtId="0" fontId="38" fillId="2" borderId="1" applyNumberFormat="0" applyBorder="0" applyAlignment="0" applyProtection="0"/>
    <xf numFmtId="183" fontId="40" fillId="21" borderId="0"/>
    <xf numFmtId="183" fontId="41" fillId="22" borderId="0"/>
    <xf numFmtId="38" fontId="0" fillId="0" borderId="0" applyFont="0" applyFill="0" applyBorder="0" applyAlignment="0" applyProtection="0"/>
    <xf numFmtId="40" fontId="0" fillId="0" borderId="0" applyFont="0" applyFill="0" applyBorder="0" applyAlignment="0" applyProtection="0"/>
    <xf numFmtId="179" fontId="0" fillId="0" borderId="0" applyFont="0" applyFill="0" applyBorder="0" applyAlignment="0" applyProtection="0"/>
    <xf numFmtId="0" fontId="0" fillId="0" borderId="0" applyFont="0" applyFill="0" applyBorder="0" applyAlignment="0" applyProtection="0"/>
    <xf numFmtId="184" fontId="0" fillId="0" borderId="0" applyFont="0" applyFill="0" applyBorder="0" applyAlignment="0" applyProtection="0"/>
    <xf numFmtId="185" fontId="0" fillId="0" borderId="0" applyFont="0" applyFill="0" applyBorder="0" applyAlignment="0" applyProtection="0"/>
    <xf numFmtId="186" fontId="0" fillId="0" borderId="0" applyFont="0" applyFill="0" applyBorder="0" applyAlignment="0" applyProtection="0"/>
    <xf numFmtId="179" fontId="0" fillId="0" borderId="0" applyFont="0" applyFill="0" applyBorder="0" applyAlignment="0" applyProtection="0"/>
    <xf numFmtId="0" fontId="36" fillId="0" borderId="0"/>
    <xf numFmtId="37" fontId="42" fillId="0" borderId="0"/>
    <xf numFmtId="187" fontId="43" fillId="0" borderId="0"/>
    <xf numFmtId="0" fontId="30" fillId="0" borderId="0"/>
    <xf numFmtId="14" fontId="34" fillId="0" borderId="0">
      <alignment horizontal="center" wrapText="1"/>
      <protection locked="0"/>
    </xf>
    <xf numFmtId="10" fontId="0" fillId="0" borderId="0" applyFont="0" applyFill="0" applyBorder="0" applyAlignment="0" applyProtection="0"/>
    <xf numFmtId="9" fontId="0" fillId="0" borderId="0" applyFont="0" applyFill="0" applyBorder="0" applyAlignment="0" applyProtection="0"/>
    <xf numFmtId="188" fontId="0" fillId="0" borderId="0" applyFont="0" applyFill="0" applyProtection="0"/>
    <xf numFmtId="0" fontId="0" fillId="0" borderId="0" applyNumberFormat="0" applyFont="0" applyFill="0" applyBorder="0" applyAlignment="0" applyProtection="0">
      <alignment horizontal="left"/>
    </xf>
    <xf numFmtId="15" fontId="0" fillId="0" borderId="0" applyFont="0" applyFill="0" applyBorder="0" applyAlignment="0" applyProtection="0"/>
    <xf numFmtId="4" fontId="0" fillId="0" borderId="0" applyFont="0" applyFill="0" applyBorder="0" applyAlignment="0" applyProtection="0"/>
    <xf numFmtId="0" fontId="35" fillId="0" borderId="15">
      <alignment horizontal="center"/>
    </xf>
    <xf numFmtId="3" fontId="0" fillId="0" borderId="0" applyFont="0" applyFill="0" applyBorder="0" applyAlignment="0" applyProtection="0"/>
    <xf numFmtId="0" fontId="0" fillId="23" borderId="0" applyNumberFormat="0" applyFont="0" applyBorder="0" applyAlignment="0" applyProtection="0"/>
    <xf numFmtId="0" fontId="35" fillId="0" borderId="0" applyNumberFormat="0" applyFill="0" applyBorder="0" applyAlignment="0" applyProtection="0"/>
    <xf numFmtId="0" fontId="44" fillId="24" borderId="16">
      <protection locked="0"/>
    </xf>
    <xf numFmtId="0" fontId="45" fillId="0" borderId="0"/>
    <xf numFmtId="0" fontId="44" fillId="24" borderId="16">
      <protection locked="0"/>
    </xf>
    <xf numFmtId="0" fontId="44" fillId="24" borderId="16">
      <protection locked="0"/>
    </xf>
    <xf numFmtId="189" fontId="0" fillId="0" borderId="0" applyFont="0" applyFill="0" applyBorder="0" applyAlignment="0" applyProtection="0"/>
    <xf numFmtId="190" fontId="0" fillId="0" borderId="0" applyFont="0" applyFill="0" applyBorder="0" applyAlignment="0" applyProtection="0"/>
    <xf numFmtId="0" fontId="43" fillId="0" borderId="3" applyNumberFormat="0" applyFill="0" applyProtection="0">
      <alignment horizontal="right"/>
    </xf>
    <xf numFmtId="0" fontId="46" fillId="0" borderId="3" applyNumberFormat="0" applyFill="0" applyProtection="0">
      <alignment horizontal="center"/>
    </xf>
    <xf numFmtId="0" fontId="47" fillId="0" borderId="0" applyNumberFormat="0" applyFill="0" applyBorder="0" applyAlignment="0" applyProtection="0"/>
    <xf numFmtId="0" fontId="48" fillId="0" borderId="17" applyNumberFormat="0" applyFill="0" applyProtection="0">
      <alignment horizontal="center"/>
    </xf>
    <xf numFmtId="0" fontId="49" fillId="7" borderId="0" applyNumberFormat="0" applyBorder="0" applyAlignment="0" applyProtection="0">
      <alignment vertical="center"/>
    </xf>
    <xf numFmtId="0" fontId="26" fillId="7" borderId="0" applyNumberFormat="0" applyBorder="0" applyAlignment="0" applyProtection="0">
      <alignment vertical="center"/>
    </xf>
    <xf numFmtId="0" fontId="26" fillId="25" borderId="0" applyNumberFormat="0" applyBorder="0" applyAlignment="0" applyProtection="0">
      <alignment vertical="center"/>
    </xf>
    <xf numFmtId="0" fontId="50" fillId="7" borderId="0" applyNumberFormat="0" applyBorder="0" applyAlignment="0" applyProtection="0"/>
    <xf numFmtId="0" fontId="0" fillId="0" borderId="0"/>
    <xf numFmtId="0" fontId="0" fillId="0" borderId="0"/>
    <xf numFmtId="0" fontId="29" fillId="0" borderId="0">
      <alignment vertical="center"/>
    </xf>
    <xf numFmtId="0" fontId="29" fillId="0" borderId="0">
      <alignment vertical="center"/>
    </xf>
    <xf numFmtId="0" fontId="29" fillId="0" borderId="0">
      <alignment vertical="center"/>
    </xf>
    <xf numFmtId="0" fontId="0" fillId="0" borderId="0"/>
    <xf numFmtId="0" fontId="0" fillId="0" borderId="0"/>
    <xf numFmtId="0" fontId="51" fillId="0" borderId="0" applyNumberFormat="0" applyFill="0" applyBorder="0" applyAlignment="0" applyProtection="0"/>
    <xf numFmtId="0" fontId="52" fillId="0" borderId="0" applyNumberFormat="0" applyFill="0" applyBorder="0" applyAlignment="0" applyProtection="0"/>
    <xf numFmtId="0" fontId="53" fillId="6" borderId="0" applyNumberFormat="0" applyBorder="0" applyAlignment="0" applyProtection="0">
      <alignment vertical="center"/>
    </xf>
    <xf numFmtId="0" fontId="25" fillId="6" borderId="0" applyNumberFormat="0" applyBorder="0" applyAlignment="0" applyProtection="0">
      <alignment vertical="center"/>
    </xf>
    <xf numFmtId="0" fontId="25" fillId="10" borderId="0" applyNumberFormat="0" applyBorder="0" applyAlignment="0" applyProtection="0">
      <alignment vertical="center"/>
    </xf>
    <xf numFmtId="0" fontId="54" fillId="6" borderId="0" applyNumberFormat="0" applyBorder="0" applyAlignment="0" applyProtection="0"/>
    <xf numFmtId="0" fontId="48" fillId="0" borderId="17" applyNumberFormat="0" applyFill="0" applyProtection="0">
      <alignment horizontal="left"/>
    </xf>
    <xf numFmtId="0" fontId="0" fillId="0" borderId="0"/>
    <xf numFmtId="41"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0" fontId="55"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191" fontId="43" fillId="0" borderId="17" applyFill="0" applyProtection="0">
      <alignment horizontal="right"/>
    </xf>
    <xf numFmtId="0" fontId="43" fillId="0" borderId="3" applyNumberFormat="0" applyFill="0" applyProtection="0">
      <alignment horizontal="left"/>
    </xf>
    <xf numFmtId="1" fontId="43" fillId="0" borderId="17" applyFill="0" applyProtection="0">
      <alignment horizontal="center"/>
    </xf>
    <xf numFmtId="0" fontId="30" fillId="0" borderId="0"/>
    <xf numFmtId="0" fontId="37" fillId="0" borderId="0"/>
    <xf numFmtId="43" fontId="0" fillId="0" borderId="0" applyFont="0" applyFill="0" applyBorder="0" applyAlignment="0" applyProtection="0"/>
    <xf numFmtId="41" fontId="0" fillId="0" borderId="0" applyFont="0" applyFill="0" applyBorder="0" applyAlignment="0" applyProtection="0"/>
  </cellStyleXfs>
  <cellXfs count="32">
    <xf numFmtId="0" fontId="0" fillId="0" borderId="0" xfId="0"/>
    <xf numFmtId="0" fontId="1" fillId="0" borderId="1" xfId="0" applyFont="1" applyFill="1" applyBorder="1" applyAlignment="1">
      <alignment horizontal="center" vertical="center"/>
    </xf>
    <xf numFmtId="192" fontId="1" fillId="0" borderId="1" xfId="0" applyNumberFormat="1" applyFont="1" applyFill="1" applyBorder="1" applyAlignment="1">
      <alignment horizontal="center" vertical="center"/>
    </xf>
    <xf numFmtId="0" fontId="0" fillId="0" borderId="0" xfId="0" applyFill="1"/>
    <xf numFmtId="0" fontId="0" fillId="0" borderId="1" xfId="0" applyFont="1" applyFill="1" applyBorder="1" applyAlignment="1">
      <alignment horizontal="center" vertical="center" wrapText="1"/>
    </xf>
    <xf numFmtId="193" fontId="0" fillId="0" borderId="1" xfId="0" applyNumberFormat="1" applyFont="1" applyFill="1" applyBorder="1" applyAlignment="1">
      <alignment horizontal="center" vertical="center" wrapText="1"/>
    </xf>
    <xf numFmtId="192" fontId="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192" fontId="3"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0" xfId="0" applyFont="1" applyFill="1" applyAlignment="1">
      <alignment vertical="center"/>
    </xf>
    <xf numFmtId="0" fontId="5" fillId="0" borderId="1" xfId="0" applyFont="1" applyFill="1" applyBorder="1" applyAlignment="1">
      <alignment horizontal="center" vertical="center"/>
    </xf>
    <xf numFmtId="1" fontId="4" fillId="0" borderId="1" xfId="0" applyNumberFormat="1" applyFont="1" applyBorder="1" applyAlignment="1">
      <alignment horizontal="center" vertical="center"/>
    </xf>
    <xf numFmtId="1" fontId="6" fillId="0" borderId="1" xfId="0" applyNumberFormat="1" applyFont="1" applyBorder="1" applyAlignment="1">
      <alignment horizontal="center" vertical="center"/>
    </xf>
    <xf numFmtId="1" fontId="5" fillId="0" borderId="1" xfId="0" applyNumberFormat="1" applyFont="1" applyBorder="1" applyAlignment="1">
      <alignment horizontal="center" vertical="center"/>
    </xf>
    <xf numFmtId="192" fontId="7" fillId="0" borderId="1" xfId="0" applyNumberFormat="1" applyFont="1" applyFill="1" applyBorder="1" applyAlignment="1">
      <alignment horizontal="center" vertical="center"/>
    </xf>
    <xf numFmtId="194" fontId="5" fillId="0" borderId="1" xfId="0" applyNumberFormat="1" applyFont="1" applyFill="1" applyBorder="1" applyAlignment="1">
      <alignment horizontal="center" vertical="center" wrapText="1"/>
    </xf>
    <xf numFmtId="194" fontId="7" fillId="0" borderId="1" xfId="0" applyNumberFormat="1" applyFont="1" applyFill="1" applyBorder="1" applyAlignment="1">
      <alignment horizontal="center" vertical="center"/>
    </xf>
    <xf numFmtId="192" fontId="5" fillId="0" borderId="1" xfId="0" applyNumberFormat="1" applyFont="1" applyFill="1" applyBorder="1" applyAlignment="1">
      <alignment horizontal="center" vertical="center" wrapText="1"/>
    </xf>
    <xf numFmtId="192" fontId="8" fillId="0" borderId="1" xfId="0" applyNumberFormat="1" applyFont="1" applyFill="1" applyBorder="1" applyAlignment="1">
      <alignment horizontal="center" vertical="center" wrapText="1"/>
    </xf>
    <xf numFmtId="195" fontId="7"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194" fontId="5" fillId="0" borderId="1" xfId="0" applyNumberFormat="1" applyFont="1" applyFill="1" applyBorder="1" applyAlignment="1">
      <alignment horizontal="center" vertical="center"/>
    </xf>
    <xf numFmtId="192" fontId="5"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Alignment="1">
      <alignment horizontal="center"/>
    </xf>
    <xf numFmtId="0" fontId="0" fillId="0" borderId="0" xfId="0" applyFill="1" applyAlignment="1">
      <alignment horizontal="center"/>
    </xf>
    <xf numFmtId="192" fontId="0" fillId="0" borderId="0" xfId="0" applyNumberFormat="1" applyFill="1" applyAlignment="1">
      <alignment horizontal="center"/>
    </xf>
  </cellXfs>
  <cellStyles count="1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20100326高清市院遂宁检察院1080P配置清单26日改" xfId="49"/>
    <cellStyle name="_Book1" xfId="50"/>
    <cellStyle name="_Book1_1" xfId="51"/>
    <cellStyle name="_Book1_2" xfId="52"/>
    <cellStyle name="_Book1_3" xfId="53"/>
    <cellStyle name="_ET_STYLE_NoName_00_" xfId="54"/>
    <cellStyle name="_ET_STYLE_NoName_00__Book1" xfId="55"/>
    <cellStyle name="_ET_STYLE_NoName_00__Book1_1" xfId="56"/>
    <cellStyle name="_ET_STYLE_NoName_00__Sheet3" xfId="57"/>
    <cellStyle name="_弱电系统设备配置报价清单" xfId="58"/>
    <cellStyle name="0,0&#13;&#10;NA&#13;&#10;" xfId="59"/>
    <cellStyle name="6mal" xfId="60"/>
    <cellStyle name="Accent1" xfId="61"/>
    <cellStyle name="Accent1 - 20%" xfId="62"/>
    <cellStyle name="Accent1 - 40%" xfId="63"/>
    <cellStyle name="Accent1 - 60%" xfId="64"/>
    <cellStyle name="Accent2" xfId="65"/>
    <cellStyle name="Accent2 - 20%" xfId="66"/>
    <cellStyle name="Accent2 - 40%" xfId="67"/>
    <cellStyle name="Accent2 - 60%" xfId="68"/>
    <cellStyle name="Accent3" xfId="69"/>
    <cellStyle name="Accent3 - 20%" xfId="70"/>
    <cellStyle name="Accent3 - 40%" xfId="71"/>
    <cellStyle name="Accent3 - 60%" xfId="72"/>
    <cellStyle name="Accent4" xfId="73"/>
    <cellStyle name="Accent4 - 20%" xfId="74"/>
    <cellStyle name="Accent4 - 40%" xfId="75"/>
    <cellStyle name="Accent4 - 60%" xfId="76"/>
    <cellStyle name="Accent5" xfId="77"/>
    <cellStyle name="Accent5 - 20%" xfId="78"/>
    <cellStyle name="Accent5 - 40%" xfId="79"/>
    <cellStyle name="Accent5 - 60%" xfId="80"/>
    <cellStyle name="Accent6" xfId="81"/>
    <cellStyle name="Accent6 - 20%" xfId="82"/>
    <cellStyle name="Accent6 - 40%" xfId="83"/>
    <cellStyle name="Accent6 - 60%" xfId="84"/>
    <cellStyle name="args.style" xfId="85"/>
    <cellStyle name="ColLevel_0" xfId="86"/>
    <cellStyle name="Comma [0]_!!!GO" xfId="87"/>
    <cellStyle name="comma zerodec" xfId="88"/>
    <cellStyle name="Comma_!!!GO" xfId="89"/>
    <cellStyle name="Currency [0]_!!!GO" xfId="90"/>
    <cellStyle name="Currency_!!!GO" xfId="91"/>
    <cellStyle name="Currency1" xfId="92"/>
    <cellStyle name="Date" xfId="93"/>
    <cellStyle name="Dollar (zero dec)" xfId="94"/>
    <cellStyle name="e鯪9Y_x000B_" xfId="95"/>
    <cellStyle name="e鯪9Y_x000B_ 2" xfId="96"/>
    <cellStyle name="e鯪9Y_x000B__Book1" xfId="97"/>
    <cellStyle name="Grey" xfId="98"/>
    <cellStyle name="Header1" xfId="99"/>
    <cellStyle name="Header2" xfId="100"/>
    <cellStyle name="Input [yellow]" xfId="101"/>
    <cellStyle name="Input Cells" xfId="102"/>
    <cellStyle name="Linked Cells" xfId="103"/>
    <cellStyle name="Millares [0]_96 Risk" xfId="104"/>
    <cellStyle name="Millares_96 Risk" xfId="105"/>
    <cellStyle name="Milliers [0]_!!!GO" xfId="106"/>
    <cellStyle name="Milliers_!!!GO" xfId="107"/>
    <cellStyle name="Moneda [0]_96 Risk" xfId="108"/>
    <cellStyle name="Moneda_96 Risk" xfId="109"/>
    <cellStyle name="Mon閠aire [0]_!!!GO" xfId="110"/>
    <cellStyle name="Mon閠aire_!!!GO" xfId="111"/>
    <cellStyle name="New Times Roman" xfId="112"/>
    <cellStyle name="no dec" xfId="113"/>
    <cellStyle name="Normal - Style1" xfId="114"/>
    <cellStyle name="Normal_!!!GO" xfId="115"/>
    <cellStyle name="per.style" xfId="116"/>
    <cellStyle name="Percent [2]" xfId="117"/>
    <cellStyle name="Percent_!!!GO" xfId="118"/>
    <cellStyle name="Pourcentage_pldt" xfId="119"/>
    <cellStyle name="PSChar" xfId="120"/>
    <cellStyle name="PSDate" xfId="121"/>
    <cellStyle name="PSDec" xfId="122"/>
    <cellStyle name="PSHeading" xfId="123"/>
    <cellStyle name="PSInt" xfId="124"/>
    <cellStyle name="PSSpacer" xfId="125"/>
    <cellStyle name="RowLevel_0" xfId="126"/>
    <cellStyle name="sstot" xfId="127"/>
    <cellStyle name="Standard_AREAS" xfId="128"/>
    <cellStyle name="t" xfId="129"/>
    <cellStyle name="t_HVAC Equipment (3)" xfId="130"/>
    <cellStyle name="捠壿 [0.00]_Region Orders (2)" xfId="131"/>
    <cellStyle name="捠壿_Region Orders (2)" xfId="132"/>
    <cellStyle name="编号" xfId="133"/>
    <cellStyle name="标题1" xfId="134"/>
    <cellStyle name="表标题" xfId="135"/>
    <cellStyle name="部门" xfId="136"/>
    <cellStyle name="差_Book1" xfId="137"/>
    <cellStyle name="差_Book1_1" xfId="138"/>
    <cellStyle name="差_Book1_2" xfId="139"/>
    <cellStyle name="差_Book1_3" xfId="140"/>
    <cellStyle name="常规 10" xfId="141"/>
    <cellStyle name="常规 11" xfId="142"/>
    <cellStyle name="常规 2" xfId="143"/>
    <cellStyle name="常规 3" xfId="144"/>
    <cellStyle name="常规 4" xfId="145"/>
    <cellStyle name="常规 8" xfId="146"/>
    <cellStyle name="常规 9" xfId="147"/>
    <cellStyle name="分级显示列_1_Book1" xfId="148"/>
    <cellStyle name="分级显示行_1_Book1" xfId="149"/>
    <cellStyle name="好_Book1" xfId="150"/>
    <cellStyle name="好_Book1_1" xfId="151"/>
    <cellStyle name="好_Book1_2" xfId="152"/>
    <cellStyle name="好_Book1_3" xfId="153"/>
    <cellStyle name="借出原因" xfId="154"/>
    <cellStyle name="普通_laroux" xfId="155"/>
    <cellStyle name="千分位[0]_laroux" xfId="156"/>
    <cellStyle name="千分位_laroux" xfId="157"/>
    <cellStyle name="千位[0]_ 方正PC" xfId="158"/>
    <cellStyle name="千位_ 方正PC" xfId="159"/>
    <cellStyle name="强调 1" xfId="160"/>
    <cellStyle name="强调 2" xfId="161"/>
    <cellStyle name="强调 3" xfId="162"/>
    <cellStyle name="日期" xfId="163"/>
    <cellStyle name="商品名称" xfId="164"/>
    <cellStyle name="数量" xfId="165"/>
    <cellStyle name="样式 1" xfId="166"/>
    <cellStyle name="昗弨_Pacific Region P&amp;L" xfId="167"/>
    <cellStyle name="寘嬫愗傝 [0.00]_Region Orders (2)" xfId="168"/>
    <cellStyle name="寘嬫愗傝_Region Orders (2)" xfId="169"/>
  </cellStyles>
  <dxfs count="1">
    <dxf>
      <font>
        <u val="single"/>
        <color indexed="10"/>
      </font>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Spares\FILES\SMCTS2\SMCTSSP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eqpmad2"/>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5"/>
  <sheetViews>
    <sheetView tabSelected="1" zoomScaleSheetLayoutView="60" workbookViewId="0">
      <selection activeCell="Y20" sqref="Y20"/>
    </sheetView>
  </sheetViews>
  <sheetFormatPr defaultColWidth="9" defaultRowHeight="14.25"/>
  <cols>
    <col min="1" max="1" width="4.375" customWidth="1"/>
    <col min="2" max="2" width="7.125" customWidth="1"/>
    <col min="3" max="3" width="17.5" customWidth="1"/>
    <col min="4" max="4" width="7.625" customWidth="1"/>
    <col min="5" max="5" width="7.5" style="29" customWidth="1"/>
    <col min="6" max="6" width="7.125" style="30" customWidth="1"/>
    <col min="7" max="7" width="7.125" style="29" customWidth="1"/>
    <col min="8" max="8" width="7.125" style="30" customWidth="1"/>
    <col min="9" max="9" width="7" style="29" customWidth="1"/>
    <col min="10" max="10" width="9.875" style="31" customWidth="1"/>
    <col min="11" max="11" width="9" style="29" customWidth="1"/>
    <col min="12" max="12" width="6.25" style="29" customWidth="1"/>
    <col min="13" max="13" width="7.875" style="29" customWidth="1"/>
    <col min="14" max="14" width="8.125" customWidth="1"/>
    <col min="15" max="15" width="5.875" customWidth="1"/>
    <col min="16" max="16" width="13.75" customWidth="1"/>
  </cols>
  <sheetData>
    <row r="1" ht="55" customHeight="1" spans="1:16">
      <c r="A1" s="1" t="s">
        <v>0</v>
      </c>
      <c r="B1" s="1"/>
      <c r="C1" s="1"/>
      <c r="D1" s="1"/>
      <c r="E1" s="1"/>
      <c r="F1" s="1"/>
      <c r="G1" s="1"/>
      <c r="H1" s="1"/>
      <c r="I1" s="1"/>
      <c r="J1" s="2"/>
      <c r="K1" s="1"/>
      <c r="L1" s="1"/>
      <c r="M1" s="1"/>
      <c r="N1" s="1"/>
      <c r="O1" s="1"/>
      <c r="P1" s="1"/>
    </row>
    <row r="2" ht="27" customHeight="1" spans="1:16">
      <c r="A2" s="4" t="s">
        <v>1</v>
      </c>
      <c r="B2" s="4" t="s">
        <v>2</v>
      </c>
      <c r="C2" s="5" t="s">
        <v>3</v>
      </c>
      <c r="D2" s="4" t="s">
        <v>4</v>
      </c>
      <c r="E2" s="4"/>
      <c r="F2" s="4" t="s">
        <v>5</v>
      </c>
      <c r="G2" s="4"/>
      <c r="H2" s="4"/>
      <c r="I2" s="4"/>
      <c r="J2" s="6"/>
      <c r="K2" s="4"/>
      <c r="L2" s="4"/>
      <c r="M2" s="4"/>
      <c r="N2" s="4" t="s">
        <v>6</v>
      </c>
      <c r="O2" s="4" t="s">
        <v>7</v>
      </c>
      <c r="P2" s="7" t="s">
        <v>8</v>
      </c>
    </row>
    <row r="3" ht="23.25" customHeight="1" spans="1:16">
      <c r="A3" s="4"/>
      <c r="B3" s="4"/>
      <c r="C3" s="5"/>
      <c r="D3" s="8" t="s">
        <v>9</v>
      </c>
      <c r="E3" s="8" t="s">
        <v>10</v>
      </c>
      <c r="F3" s="8" t="s">
        <v>11</v>
      </c>
      <c r="G3" s="8"/>
      <c r="H3" s="8" t="s">
        <v>12</v>
      </c>
      <c r="I3" s="8"/>
      <c r="J3" s="10" t="s">
        <v>13</v>
      </c>
      <c r="K3" s="8"/>
      <c r="L3" s="8" t="s">
        <v>5</v>
      </c>
      <c r="M3" s="8"/>
      <c r="N3" s="4"/>
      <c r="O3" s="4"/>
      <c r="P3" s="7"/>
    </row>
    <row r="4" ht="27.75" customHeight="1" spans="1:16">
      <c r="A4" s="4"/>
      <c r="B4" s="4"/>
      <c r="C4" s="5"/>
      <c r="D4" s="8"/>
      <c r="E4" s="8"/>
      <c r="F4" s="8" t="s">
        <v>9</v>
      </c>
      <c r="G4" s="8" t="s">
        <v>14</v>
      </c>
      <c r="H4" s="8" t="s">
        <v>9</v>
      </c>
      <c r="I4" s="8" t="s">
        <v>15</v>
      </c>
      <c r="J4" s="10" t="s">
        <v>9</v>
      </c>
      <c r="K4" s="8" t="s">
        <v>15</v>
      </c>
      <c r="L4" s="8" t="s">
        <v>16</v>
      </c>
      <c r="M4" s="8" t="s">
        <v>17</v>
      </c>
      <c r="N4" s="4"/>
      <c r="O4" s="4"/>
      <c r="P4" s="7"/>
    </row>
    <row r="5" s="28" customFormat="1" ht="30" customHeight="1" spans="1:16">
      <c r="A5" s="13">
        <v>1</v>
      </c>
      <c r="B5" s="14" t="s">
        <v>18</v>
      </c>
      <c r="C5" s="15">
        <v>105136000000730</v>
      </c>
      <c r="D5" s="16">
        <v>387</v>
      </c>
      <c r="E5" s="17">
        <f t="shared" ref="E5:E25" si="0">D5/5*0.6</f>
        <v>46.44</v>
      </c>
      <c r="F5" s="25">
        <v>88</v>
      </c>
      <c r="G5" s="19">
        <f t="shared" ref="G5:G25" si="1">F5*0.4</f>
        <v>35.2</v>
      </c>
      <c r="H5" s="25">
        <v>73</v>
      </c>
      <c r="I5" s="19">
        <f t="shared" ref="I5:I25" si="2">H5*0.3</f>
        <v>21.9</v>
      </c>
      <c r="J5" s="26">
        <v>87</v>
      </c>
      <c r="K5" s="17">
        <f t="shared" ref="K5:K25" si="3">J5*0.3</f>
        <v>26.1</v>
      </c>
      <c r="L5" s="21">
        <f t="shared" ref="L5:L25" si="4">G5+I5+K5</f>
        <v>83.2</v>
      </c>
      <c r="M5" s="17">
        <f t="shared" ref="M5:M25" si="5">L5*0.4</f>
        <v>33.28</v>
      </c>
      <c r="N5" s="22">
        <f t="shared" ref="N5:N25" si="6">E5+M5</f>
        <v>79.72</v>
      </c>
      <c r="O5" s="23">
        <v>1</v>
      </c>
      <c r="P5" s="24" t="s">
        <v>19</v>
      </c>
    </row>
    <row r="6" s="28" customFormat="1" ht="30" customHeight="1" spans="1:16">
      <c r="A6" s="13">
        <v>2</v>
      </c>
      <c r="B6" s="14" t="s">
        <v>20</v>
      </c>
      <c r="C6" s="15">
        <v>105136000000726</v>
      </c>
      <c r="D6" s="16">
        <v>350</v>
      </c>
      <c r="E6" s="17">
        <f t="shared" si="0"/>
        <v>42</v>
      </c>
      <c r="F6" s="18">
        <v>79.8</v>
      </c>
      <c r="G6" s="19">
        <f t="shared" si="1"/>
        <v>31.92</v>
      </c>
      <c r="H6" s="25">
        <v>89</v>
      </c>
      <c r="I6" s="19">
        <f t="shared" si="2"/>
        <v>26.7</v>
      </c>
      <c r="J6" s="26">
        <v>86</v>
      </c>
      <c r="K6" s="17">
        <f t="shared" si="3"/>
        <v>25.8</v>
      </c>
      <c r="L6" s="21">
        <f t="shared" si="4"/>
        <v>84.42</v>
      </c>
      <c r="M6" s="17">
        <f t="shared" si="5"/>
        <v>33.768</v>
      </c>
      <c r="N6" s="22">
        <f t="shared" si="6"/>
        <v>75.768</v>
      </c>
      <c r="O6" s="23">
        <v>2</v>
      </c>
      <c r="P6" s="24" t="s">
        <v>19</v>
      </c>
    </row>
    <row r="7" s="28" customFormat="1" ht="30" customHeight="1" spans="1:16">
      <c r="A7" s="13">
        <v>3</v>
      </c>
      <c r="B7" s="14" t="s">
        <v>21</v>
      </c>
      <c r="C7" s="15">
        <v>105136000000733</v>
      </c>
      <c r="D7" s="16">
        <v>367</v>
      </c>
      <c r="E7" s="17">
        <f t="shared" si="0"/>
        <v>44.04</v>
      </c>
      <c r="F7" s="18">
        <v>87.2</v>
      </c>
      <c r="G7" s="19">
        <f t="shared" si="1"/>
        <v>34.88</v>
      </c>
      <c r="H7" s="18">
        <v>60</v>
      </c>
      <c r="I7" s="19">
        <f t="shared" si="2"/>
        <v>18</v>
      </c>
      <c r="J7" s="20">
        <v>85</v>
      </c>
      <c r="K7" s="17">
        <f t="shared" si="3"/>
        <v>25.5</v>
      </c>
      <c r="L7" s="21">
        <f t="shared" si="4"/>
        <v>78.38</v>
      </c>
      <c r="M7" s="17">
        <f t="shared" si="5"/>
        <v>31.352</v>
      </c>
      <c r="N7" s="22">
        <f t="shared" si="6"/>
        <v>75.392</v>
      </c>
      <c r="O7" s="23">
        <v>3</v>
      </c>
      <c r="P7" s="24" t="s">
        <v>19</v>
      </c>
    </row>
    <row r="8" ht="30" customHeight="1" spans="1:16">
      <c r="A8" s="13">
        <v>4</v>
      </c>
      <c r="B8" s="14" t="s">
        <v>22</v>
      </c>
      <c r="C8" s="15">
        <v>105136000000732</v>
      </c>
      <c r="D8" s="16">
        <v>350</v>
      </c>
      <c r="E8" s="17">
        <f t="shared" si="0"/>
        <v>42</v>
      </c>
      <c r="F8" s="18">
        <v>83.4</v>
      </c>
      <c r="G8" s="19">
        <f t="shared" si="1"/>
        <v>33.36</v>
      </c>
      <c r="H8" s="25">
        <v>61</v>
      </c>
      <c r="I8" s="19">
        <f t="shared" si="2"/>
        <v>18.3</v>
      </c>
      <c r="J8" s="26">
        <v>83.66</v>
      </c>
      <c r="K8" s="17">
        <f t="shared" si="3"/>
        <v>25.098</v>
      </c>
      <c r="L8" s="21">
        <f t="shared" si="4"/>
        <v>76.758</v>
      </c>
      <c r="M8" s="17">
        <f t="shared" si="5"/>
        <v>30.7032</v>
      </c>
      <c r="N8" s="22">
        <f t="shared" si="6"/>
        <v>72.7032</v>
      </c>
      <c r="O8" s="23">
        <v>4</v>
      </c>
      <c r="P8" s="24" t="s">
        <v>19</v>
      </c>
    </row>
    <row r="9" ht="30" customHeight="1" spans="1:16">
      <c r="A9" s="13">
        <v>5</v>
      </c>
      <c r="B9" s="14" t="s">
        <v>23</v>
      </c>
      <c r="C9" s="15">
        <v>105136000000229</v>
      </c>
      <c r="D9" s="16">
        <v>368</v>
      </c>
      <c r="E9" s="17">
        <f t="shared" si="0"/>
        <v>44.16</v>
      </c>
      <c r="F9" s="18">
        <v>86.6</v>
      </c>
      <c r="G9" s="19">
        <f t="shared" si="1"/>
        <v>34.64</v>
      </c>
      <c r="H9" s="25">
        <v>61</v>
      </c>
      <c r="I9" s="19">
        <f t="shared" si="2"/>
        <v>18.3</v>
      </c>
      <c r="J9" s="26">
        <v>87.66</v>
      </c>
      <c r="K9" s="17">
        <f t="shared" si="3"/>
        <v>26.298</v>
      </c>
      <c r="L9" s="21">
        <f t="shared" si="4"/>
        <v>79.238</v>
      </c>
      <c r="M9" s="17">
        <f t="shared" si="5"/>
        <v>31.6952</v>
      </c>
      <c r="N9" s="22">
        <f t="shared" si="6"/>
        <v>75.8552</v>
      </c>
      <c r="O9" s="23">
        <v>1</v>
      </c>
      <c r="P9" s="27" t="s">
        <v>24</v>
      </c>
    </row>
    <row r="10" ht="30" customHeight="1" spans="1:16">
      <c r="A10" s="13">
        <v>6</v>
      </c>
      <c r="B10" s="14" t="s">
        <v>25</v>
      </c>
      <c r="C10" s="15">
        <v>105136000000241</v>
      </c>
      <c r="D10" s="16">
        <v>351</v>
      </c>
      <c r="E10" s="17">
        <f t="shared" si="0"/>
        <v>42.12</v>
      </c>
      <c r="F10" s="18">
        <v>87.8</v>
      </c>
      <c r="G10" s="19">
        <f t="shared" si="1"/>
        <v>35.12</v>
      </c>
      <c r="H10" s="25">
        <v>68</v>
      </c>
      <c r="I10" s="19">
        <f t="shared" si="2"/>
        <v>20.4</v>
      </c>
      <c r="J10" s="26">
        <v>87.66</v>
      </c>
      <c r="K10" s="17">
        <f t="shared" si="3"/>
        <v>26.298</v>
      </c>
      <c r="L10" s="21">
        <f t="shared" si="4"/>
        <v>81.818</v>
      </c>
      <c r="M10" s="17">
        <f t="shared" si="5"/>
        <v>32.7272</v>
      </c>
      <c r="N10" s="22">
        <f t="shared" si="6"/>
        <v>74.8472</v>
      </c>
      <c r="O10" s="23">
        <v>2</v>
      </c>
      <c r="P10" s="27" t="s">
        <v>24</v>
      </c>
    </row>
    <row r="11" ht="30" customHeight="1" spans="1:16">
      <c r="A11" s="13">
        <v>7</v>
      </c>
      <c r="B11" s="14" t="s">
        <v>26</v>
      </c>
      <c r="C11" s="15">
        <v>105136000000238</v>
      </c>
      <c r="D11" s="16">
        <v>353</v>
      </c>
      <c r="E11" s="17">
        <f t="shared" si="0"/>
        <v>42.36</v>
      </c>
      <c r="F11" s="18">
        <v>84.6</v>
      </c>
      <c r="G11" s="19">
        <f t="shared" si="1"/>
        <v>33.84</v>
      </c>
      <c r="H11" s="25">
        <v>71</v>
      </c>
      <c r="I11" s="19">
        <f t="shared" si="2"/>
        <v>21.3</v>
      </c>
      <c r="J11" s="26">
        <v>84.66</v>
      </c>
      <c r="K11" s="17">
        <f t="shared" si="3"/>
        <v>25.398</v>
      </c>
      <c r="L11" s="21">
        <f t="shared" si="4"/>
        <v>80.538</v>
      </c>
      <c r="M11" s="17">
        <f t="shared" si="5"/>
        <v>32.2152</v>
      </c>
      <c r="N11" s="22">
        <f t="shared" si="6"/>
        <v>74.5752</v>
      </c>
      <c r="O11" s="23">
        <v>3</v>
      </c>
      <c r="P11" s="27" t="s">
        <v>24</v>
      </c>
    </row>
    <row r="12" ht="30" customHeight="1" spans="1:16">
      <c r="A12" s="13">
        <v>8</v>
      </c>
      <c r="B12" s="14" t="s">
        <v>27</v>
      </c>
      <c r="C12" s="15">
        <v>105136000000239</v>
      </c>
      <c r="D12" s="16">
        <v>350</v>
      </c>
      <c r="E12" s="17">
        <f t="shared" si="0"/>
        <v>42</v>
      </c>
      <c r="F12" s="18">
        <v>82.8</v>
      </c>
      <c r="G12" s="19">
        <f t="shared" si="1"/>
        <v>33.12</v>
      </c>
      <c r="H12" s="25">
        <v>63</v>
      </c>
      <c r="I12" s="19">
        <f t="shared" si="2"/>
        <v>18.9</v>
      </c>
      <c r="J12" s="26">
        <v>84.33</v>
      </c>
      <c r="K12" s="17">
        <f t="shared" si="3"/>
        <v>25.299</v>
      </c>
      <c r="L12" s="21">
        <f t="shared" si="4"/>
        <v>77.319</v>
      </c>
      <c r="M12" s="17">
        <f t="shared" si="5"/>
        <v>30.9276</v>
      </c>
      <c r="N12" s="22">
        <f t="shared" si="6"/>
        <v>72.9276</v>
      </c>
      <c r="O12" s="23">
        <v>4</v>
      </c>
      <c r="P12" s="27" t="s">
        <v>24</v>
      </c>
    </row>
    <row r="13" ht="30" customHeight="1" spans="1:16">
      <c r="A13" s="13">
        <v>9</v>
      </c>
      <c r="B13" s="14" t="s">
        <v>28</v>
      </c>
      <c r="C13" s="15">
        <v>105136000000228</v>
      </c>
      <c r="D13" s="16">
        <v>337</v>
      </c>
      <c r="E13" s="17">
        <f t="shared" si="0"/>
        <v>40.44</v>
      </c>
      <c r="F13" s="18">
        <v>79.4</v>
      </c>
      <c r="G13" s="19">
        <f t="shared" si="1"/>
        <v>31.76</v>
      </c>
      <c r="H13" s="25">
        <v>73</v>
      </c>
      <c r="I13" s="19">
        <f t="shared" si="2"/>
        <v>21.9</v>
      </c>
      <c r="J13" s="26">
        <v>84.66</v>
      </c>
      <c r="K13" s="17">
        <f t="shared" si="3"/>
        <v>25.398</v>
      </c>
      <c r="L13" s="21">
        <f t="shared" si="4"/>
        <v>79.058</v>
      </c>
      <c r="M13" s="17">
        <f t="shared" si="5"/>
        <v>31.6232</v>
      </c>
      <c r="N13" s="22">
        <f t="shared" si="6"/>
        <v>72.0632</v>
      </c>
      <c r="O13" s="23">
        <v>5</v>
      </c>
      <c r="P13" s="27" t="s">
        <v>24</v>
      </c>
    </row>
    <row r="14" ht="30" customHeight="1" spans="1:16">
      <c r="A14" s="13">
        <v>10</v>
      </c>
      <c r="B14" s="14" t="s">
        <v>29</v>
      </c>
      <c r="C14" s="15">
        <v>105136000000226</v>
      </c>
      <c r="D14" s="16">
        <v>313</v>
      </c>
      <c r="E14" s="17">
        <f t="shared" si="0"/>
        <v>37.56</v>
      </c>
      <c r="F14" s="18">
        <v>84.2</v>
      </c>
      <c r="G14" s="19">
        <f t="shared" si="1"/>
        <v>33.68</v>
      </c>
      <c r="H14" s="25">
        <v>90</v>
      </c>
      <c r="I14" s="19">
        <f t="shared" si="2"/>
        <v>27</v>
      </c>
      <c r="J14" s="26">
        <v>84.66</v>
      </c>
      <c r="K14" s="17">
        <f t="shared" si="3"/>
        <v>25.398</v>
      </c>
      <c r="L14" s="21">
        <f t="shared" si="4"/>
        <v>86.078</v>
      </c>
      <c r="M14" s="17">
        <f t="shared" si="5"/>
        <v>34.4312</v>
      </c>
      <c r="N14" s="22">
        <f t="shared" si="6"/>
        <v>71.9912</v>
      </c>
      <c r="O14" s="23">
        <v>6</v>
      </c>
      <c r="P14" s="27" t="s">
        <v>24</v>
      </c>
    </row>
    <row r="15" ht="30" customHeight="1" spans="1:16">
      <c r="A15" s="13">
        <v>11</v>
      </c>
      <c r="B15" s="14" t="s">
        <v>30</v>
      </c>
      <c r="C15" s="15">
        <v>105136000000230</v>
      </c>
      <c r="D15" s="16">
        <v>317</v>
      </c>
      <c r="E15" s="17">
        <f t="shared" si="0"/>
        <v>38.04</v>
      </c>
      <c r="F15" s="18">
        <v>86.4</v>
      </c>
      <c r="G15" s="19">
        <f t="shared" si="1"/>
        <v>34.56</v>
      </c>
      <c r="H15" s="25">
        <v>73</v>
      </c>
      <c r="I15" s="19">
        <f t="shared" si="2"/>
        <v>21.9</v>
      </c>
      <c r="J15" s="26">
        <v>91</v>
      </c>
      <c r="K15" s="17">
        <f t="shared" si="3"/>
        <v>27.3</v>
      </c>
      <c r="L15" s="21">
        <f t="shared" si="4"/>
        <v>83.76</v>
      </c>
      <c r="M15" s="17">
        <f t="shared" si="5"/>
        <v>33.504</v>
      </c>
      <c r="N15" s="22">
        <f t="shared" si="6"/>
        <v>71.544</v>
      </c>
      <c r="O15" s="23">
        <v>7</v>
      </c>
      <c r="P15" s="27" t="s">
        <v>24</v>
      </c>
    </row>
    <row r="16" ht="30" customHeight="1" spans="1:16">
      <c r="A16" s="13">
        <v>12</v>
      </c>
      <c r="B16" s="14" t="s">
        <v>31</v>
      </c>
      <c r="C16" s="15">
        <v>105136000000193</v>
      </c>
      <c r="D16" s="16">
        <v>335</v>
      </c>
      <c r="E16" s="17">
        <f t="shared" si="0"/>
        <v>40.2</v>
      </c>
      <c r="F16" s="18">
        <v>81.8</v>
      </c>
      <c r="G16" s="19">
        <f t="shared" si="1"/>
        <v>32.72</v>
      </c>
      <c r="H16" s="25">
        <v>66</v>
      </c>
      <c r="I16" s="19">
        <f t="shared" si="2"/>
        <v>19.8</v>
      </c>
      <c r="J16" s="26">
        <v>84</v>
      </c>
      <c r="K16" s="17">
        <f t="shared" si="3"/>
        <v>25.2</v>
      </c>
      <c r="L16" s="21">
        <f t="shared" si="4"/>
        <v>77.72</v>
      </c>
      <c r="M16" s="17">
        <f t="shared" si="5"/>
        <v>31.088</v>
      </c>
      <c r="N16" s="22">
        <f t="shared" si="6"/>
        <v>71.288</v>
      </c>
      <c r="O16" s="23">
        <v>8</v>
      </c>
      <c r="P16" s="27" t="s">
        <v>24</v>
      </c>
    </row>
    <row r="17" ht="30" customHeight="1" spans="1:16">
      <c r="A17" s="13">
        <v>13</v>
      </c>
      <c r="B17" s="14" t="s">
        <v>32</v>
      </c>
      <c r="C17" s="15">
        <v>105136000000235</v>
      </c>
      <c r="D17" s="16">
        <v>298</v>
      </c>
      <c r="E17" s="17">
        <f t="shared" si="0"/>
        <v>35.76</v>
      </c>
      <c r="F17" s="18">
        <v>77.8</v>
      </c>
      <c r="G17" s="19">
        <f t="shared" si="1"/>
        <v>31.12</v>
      </c>
      <c r="H17" s="25">
        <v>86</v>
      </c>
      <c r="I17" s="19">
        <f t="shared" si="2"/>
        <v>25.8</v>
      </c>
      <c r="J17" s="26">
        <v>79</v>
      </c>
      <c r="K17" s="17">
        <f t="shared" si="3"/>
        <v>23.7</v>
      </c>
      <c r="L17" s="21">
        <f t="shared" si="4"/>
        <v>80.62</v>
      </c>
      <c r="M17" s="17">
        <f t="shared" si="5"/>
        <v>32.248</v>
      </c>
      <c r="N17" s="22">
        <f t="shared" si="6"/>
        <v>68.008</v>
      </c>
      <c r="O17" s="23">
        <v>9</v>
      </c>
      <c r="P17" s="27" t="s">
        <v>24</v>
      </c>
    </row>
    <row r="18" ht="30" customHeight="1" spans="1:16">
      <c r="A18" s="13">
        <v>14</v>
      </c>
      <c r="B18" s="14" t="s">
        <v>33</v>
      </c>
      <c r="C18" s="15">
        <v>105136000000237</v>
      </c>
      <c r="D18" s="16">
        <v>314</v>
      </c>
      <c r="E18" s="17">
        <f t="shared" si="0"/>
        <v>37.68</v>
      </c>
      <c r="F18" s="18">
        <v>78</v>
      </c>
      <c r="G18" s="19">
        <f t="shared" si="1"/>
        <v>31.2</v>
      </c>
      <c r="H18" s="25">
        <v>63</v>
      </c>
      <c r="I18" s="19">
        <f t="shared" si="2"/>
        <v>18.9</v>
      </c>
      <c r="J18" s="26">
        <v>78.33</v>
      </c>
      <c r="K18" s="17">
        <f t="shared" si="3"/>
        <v>23.499</v>
      </c>
      <c r="L18" s="21">
        <f t="shared" si="4"/>
        <v>73.599</v>
      </c>
      <c r="M18" s="17">
        <f t="shared" si="5"/>
        <v>29.4396</v>
      </c>
      <c r="N18" s="22">
        <f t="shared" si="6"/>
        <v>67.1196</v>
      </c>
      <c r="O18" s="23">
        <v>10</v>
      </c>
      <c r="P18" s="27" t="s">
        <v>24</v>
      </c>
    </row>
    <row r="19" ht="30" customHeight="1" spans="1:16">
      <c r="A19" s="13">
        <v>15</v>
      </c>
      <c r="B19" s="14" t="s">
        <v>34</v>
      </c>
      <c r="C19" s="15">
        <v>105136000000195</v>
      </c>
      <c r="D19" s="16">
        <v>291</v>
      </c>
      <c r="E19" s="17">
        <f t="shared" si="0"/>
        <v>34.92</v>
      </c>
      <c r="F19" s="18">
        <v>79</v>
      </c>
      <c r="G19" s="19">
        <f t="shared" si="1"/>
        <v>31.6</v>
      </c>
      <c r="H19" s="25">
        <v>80</v>
      </c>
      <c r="I19" s="19">
        <f t="shared" si="2"/>
        <v>24</v>
      </c>
      <c r="J19" s="26">
        <v>78</v>
      </c>
      <c r="K19" s="17">
        <f t="shared" si="3"/>
        <v>23.4</v>
      </c>
      <c r="L19" s="21">
        <f t="shared" si="4"/>
        <v>79</v>
      </c>
      <c r="M19" s="17">
        <f t="shared" si="5"/>
        <v>31.6</v>
      </c>
      <c r="N19" s="22">
        <f t="shared" si="6"/>
        <v>66.52</v>
      </c>
      <c r="O19" s="23">
        <v>11</v>
      </c>
      <c r="P19" s="27" t="s">
        <v>24</v>
      </c>
    </row>
    <row r="20" ht="30" customHeight="1" spans="1:16">
      <c r="A20" s="13">
        <v>16</v>
      </c>
      <c r="B20" s="14" t="s">
        <v>35</v>
      </c>
      <c r="C20" s="15">
        <v>105136000000219</v>
      </c>
      <c r="D20" s="16">
        <v>282</v>
      </c>
      <c r="E20" s="17">
        <f t="shared" si="0"/>
        <v>33.84</v>
      </c>
      <c r="F20" s="18">
        <v>74.2</v>
      </c>
      <c r="G20" s="19">
        <f t="shared" si="1"/>
        <v>29.68</v>
      </c>
      <c r="H20" s="25">
        <v>87</v>
      </c>
      <c r="I20" s="19">
        <f t="shared" si="2"/>
        <v>26.1</v>
      </c>
      <c r="J20" s="26">
        <v>76</v>
      </c>
      <c r="K20" s="17">
        <f t="shared" si="3"/>
        <v>22.8</v>
      </c>
      <c r="L20" s="21">
        <f t="shared" si="4"/>
        <v>78.58</v>
      </c>
      <c r="M20" s="17">
        <f t="shared" si="5"/>
        <v>31.432</v>
      </c>
      <c r="N20" s="22">
        <f t="shared" si="6"/>
        <v>65.272</v>
      </c>
      <c r="O20" s="23">
        <v>12</v>
      </c>
      <c r="P20" s="27" t="s">
        <v>24</v>
      </c>
    </row>
    <row r="21" ht="30" customHeight="1" spans="1:16">
      <c r="A21" s="13">
        <v>17</v>
      </c>
      <c r="B21" s="14" t="s">
        <v>36</v>
      </c>
      <c r="C21" s="15">
        <v>105136000000231</v>
      </c>
      <c r="D21" s="16">
        <v>292</v>
      </c>
      <c r="E21" s="17">
        <f t="shared" si="0"/>
        <v>35.04</v>
      </c>
      <c r="F21" s="18">
        <v>75.2</v>
      </c>
      <c r="G21" s="19">
        <f t="shared" si="1"/>
        <v>30.08</v>
      </c>
      <c r="H21" s="25">
        <v>78</v>
      </c>
      <c r="I21" s="19">
        <f t="shared" si="2"/>
        <v>23.4</v>
      </c>
      <c r="J21" s="26">
        <v>70.66</v>
      </c>
      <c r="K21" s="17">
        <f t="shared" si="3"/>
        <v>21.198</v>
      </c>
      <c r="L21" s="21">
        <f t="shared" si="4"/>
        <v>74.678</v>
      </c>
      <c r="M21" s="17">
        <f t="shared" si="5"/>
        <v>29.8712</v>
      </c>
      <c r="N21" s="22">
        <f t="shared" si="6"/>
        <v>64.9112</v>
      </c>
      <c r="O21" s="23">
        <v>13</v>
      </c>
      <c r="P21" s="27" t="s">
        <v>24</v>
      </c>
    </row>
    <row r="22" ht="30" customHeight="1" spans="1:16">
      <c r="A22" s="13">
        <v>18</v>
      </c>
      <c r="B22" s="14" t="s">
        <v>37</v>
      </c>
      <c r="C22" s="15">
        <v>105136000000232</v>
      </c>
      <c r="D22" s="16">
        <v>281</v>
      </c>
      <c r="E22" s="17">
        <f t="shared" si="0"/>
        <v>33.72</v>
      </c>
      <c r="F22" s="18">
        <v>77.6</v>
      </c>
      <c r="G22" s="19">
        <f t="shared" si="1"/>
        <v>31.04</v>
      </c>
      <c r="H22" s="25">
        <v>74</v>
      </c>
      <c r="I22" s="19">
        <f t="shared" si="2"/>
        <v>22.2</v>
      </c>
      <c r="J22" s="26">
        <v>78.33</v>
      </c>
      <c r="K22" s="17">
        <f t="shared" si="3"/>
        <v>23.499</v>
      </c>
      <c r="L22" s="21">
        <f t="shared" si="4"/>
        <v>76.739</v>
      </c>
      <c r="M22" s="17">
        <f t="shared" si="5"/>
        <v>30.6956</v>
      </c>
      <c r="N22" s="22">
        <f t="shared" si="6"/>
        <v>64.4156</v>
      </c>
      <c r="O22" s="23">
        <v>14</v>
      </c>
      <c r="P22" s="27" t="s">
        <v>24</v>
      </c>
    </row>
    <row r="23" ht="30" customHeight="1" spans="1:16">
      <c r="A23" s="13">
        <v>19</v>
      </c>
      <c r="B23" s="14" t="s">
        <v>38</v>
      </c>
      <c r="C23" s="15">
        <v>105136000000211</v>
      </c>
      <c r="D23" s="16">
        <v>275</v>
      </c>
      <c r="E23" s="17">
        <f t="shared" si="0"/>
        <v>33</v>
      </c>
      <c r="F23" s="18">
        <v>78.2</v>
      </c>
      <c r="G23" s="19">
        <f t="shared" si="1"/>
        <v>31.28</v>
      </c>
      <c r="H23" s="25">
        <v>80</v>
      </c>
      <c r="I23" s="19">
        <f t="shared" si="2"/>
        <v>24</v>
      </c>
      <c r="J23" s="26">
        <v>67.33</v>
      </c>
      <c r="K23" s="17">
        <f t="shared" si="3"/>
        <v>20.199</v>
      </c>
      <c r="L23" s="21">
        <f t="shared" si="4"/>
        <v>75.479</v>
      </c>
      <c r="M23" s="17">
        <f t="shared" si="5"/>
        <v>30.1916</v>
      </c>
      <c r="N23" s="22">
        <f t="shared" si="6"/>
        <v>63.1916</v>
      </c>
      <c r="O23" s="23">
        <v>15</v>
      </c>
      <c r="P23" s="27" t="s">
        <v>24</v>
      </c>
    </row>
    <row r="24" ht="30" customHeight="1" spans="1:16">
      <c r="A24" s="13">
        <v>20</v>
      </c>
      <c r="B24" s="14" t="s">
        <v>39</v>
      </c>
      <c r="C24" s="15">
        <v>105136000000247</v>
      </c>
      <c r="D24" s="16">
        <v>264</v>
      </c>
      <c r="E24" s="17">
        <f t="shared" si="0"/>
        <v>31.68</v>
      </c>
      <c r="F24" s="18">
        <v>78.4</v>
      </c>
      <c r="G24" s="19">
        <f t="shared" si="1"/>
        <v>31.36</v>
      </c>
      <c r="H24" s="25">
        <v>75</v>
      </c>
      <c r="I24" s="19">
        <f t="shared" si="2"/>
        <v>22.5</v>
      </c>
      <c r="J24" s="26">
        <v>79.66</v>
      </c>
      <c r="K24" s="17">
        <f t="shared" si="3"/>
        <v>23.898</v>
      </c>
      <c r="L24" s="21">
        <f t="shared" si="4"/>
        <v>77.758</v>
      </c>
      <c r="M24" s="17">
        <f t="shared" si="5"/>
        <v>31.1032</v>
      </c>
      <c r="N24" s="22">
        <f t="shared" si="6"/>
        <v>62.7832</v>
      </c>
      <c r="O24" s="23">
        <v>16</v>
      </c>
      <c r="P24" s="27" t="s">
        <v>24</v>
      </c>
    </row>
    <row r="25" ht="30" customHeight="1" spans="1:16">
      <c r="A25" s="13">
        <v>21</v>
      </c>
      <c r="B25" s="14" t="s">
        <v>40</v>
      </c>
      <c r="C25" s="15">
        <v>105136000000227</v>
      </c>
      <c r="D25" s="16">
        <v>265</v>
      </c>
      <c r="E25" s="17">
        <f t="shared" si="0"/>
        <v>31.8</v>
      </c>
      <c r="F25" s="18">
        <v>79.8</v>
      </c>
      <c r="G25" s="19">
        <f t="shared" si="1"/>
        <v>31.92</v>
      </c>
      <c r="H25" s="25">
        <v>62</v>
      </c>
      <c r="I25" s="19">
        <f t="shared" si="2"/>
        <v>18.6</v>
      </c>
      <c r="J25" s="26">
        <v>79.33</v>
      </c>
      <c r="K25" s="17">
        <f t="shared" si="3"/>
        <v>23.799</v>
      </c>
      <c r="L25" s="21">
        <f t="shared" si="4"/>
        <v>74.319</v>
      </c>
      <c r="M25" s="17">
        <f t="shared" si="5"/>
        <v>29.7276</v>
      </c>
      <c r="N25" s="22">
        <f t="shared" si="6"/>
        <v>61.5276</v>
      </c>
      <c r="O25" s="23">
        <v>17</v>
      </c>
      <c r="P25" s="27" t="s">
        <v>24</v>
      </c>
    </row>
  </sheetData>
  <sortState ref="B9:O25">
    <sortCondition ref="N9:N25" descending="1"/>
  </sortState>
  <mergeCells count="15">
    <mergeCell ref="A1:P1"/>
    <mergeCell ref="D2:E2"/>
    <mergeCell ref="F2:M2"/>
    <mergeCell ref="F3:G3"/>
    <mergeCell ref="H3:I3"/>
    <mergeCell ref="J3:K3"/>
    <mergeCell ref="L3:M3"/>
    <mergeCell ref="A2:A4"/>
    <mergeCell ref="B2:B4"/>
    <mergeCell ref="C2:C4"/>
    <mergeCell ref="D3:D4"/>
    <mergeCell ref="E3:E4"/>
    <mergeCell ref="N2:N4"/>
    <mergeCell ref="O2:O4"/>
    <mergeCell ref="P2:P4"/>
  </mergeCells>
  <conditionalFormatting sqref="F5:F6">
    <cfRule type="cellIs" dxfId="0" priority="5" stopIfTrue="1" operator="greaterThan">
      <formula>305</formula>
    </cfRule>
  </conditionalFormatting>
  <conditionalFormatting sqref="F7:F25">
    <cfRule type="cellIs" dxfId="0" priority="1" stopIfTrue="1" operator="greaterThan">
      <formula>305</formula>
    </cfRule>
  </conditionalFormatting>
  <pageMargins left="0.748031496062992" right="0.748031496062992" top="0.984251968503937" bottom="0.984251968503937" header="0.511811023622047" footer="0.511811023622047"/>
  <pageSetup paperSize="9" scale="85"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9"/>
  <sheetViews>
    <sheetView zoomScaleSheetLayoutView="60" workbookViewId="0">
      <selection activeCell="T10" sqref="T10"/>
    </sheetView>
  </sheetViews>
  <sheetFormatPr defaultColWidth="9" defaultRowHeight="14.25"/>
  <cols>
    <col min="1" max="1" width="4.375" customWidth="1"/>
    <col min="2" max="2" width="7.125" customWidth="1"/>
    <col min="3" max="3" width="17.5" customWidth="1"/>
    <col min="4" max="5" width="7.625" customWidth="1"/>
    <col min="6" max="6" width="7.5" customWidth="1"/>
    <col min="7" max="9" width="7.125" customWidth="1"/>
    <col min="10" max="10" width="7" customWidth="1"/>
    <col min="11" max="11" width="8.25" customWidth="1"/>
    <col min="12" max="12" width="9" customWidth="1"/>
    <col min="13" max="13" width="6.25" customWidth="1"/>
    <col min="14" max="14" width="7.875" customWidth="1"/>
    <col min="15" max="15" width="8.125" customWidth="1"/>
    <col min="16" max="16" width="5.875" customWidth="1"/>
    <col min="17" max="17" width="13" customWidth="1"/>
  </cols>
  <sheetData>
    <row r="1" ht="51" customHeight="1" spans="1:22">
      <c r="A1" s="1" t="s">
        <v>41</v>
      </c>
      <c r="B1" s="1"/>
      <c r="C1" s="1"/>
      <c r="D1" s="1"/>
      <c r="E1" s="1"/>
      <c r="F1" s="1"/>
      <c r="G1" s="1"/>
      <c r="H1" s="1"/>
      <c r="I1" s="1"/>
      <c r="J1" s="1"/>
      <c r="K1" s="2"/>
      <c r="L1" s="1"/>
      <c r="M1" s="1"/>
      <c r="N1" s="1"/>
      <c r="O1" s="1"/>
      <c r="P1" s="1"/>
      <c r="Q1" s="1"/>
      <c r="S1" s="3"/>
      <c r="T1" s="3"/>
      <c r="U1" s="3"/>
      <c r="V1" s="3"/>
    </row>
    <row r="2" ht="22.5" customHeight="1" spans="1:22">
      <c r="A2" s="4" t="s">
        <v>1</v>
      </c>
      <c r="B2" s="4" t="s">
        <v>2</v>
      </c>
      <c r="C2" s="5" t="s">
        <v>3</v>
      </c>
      <c r="D2" s="4" t="s">
        <v>4</v>
      </c>
      <c r="E2" s="4"/>
      <c r="F2" s="4"/>
      <c r="G2" s="4" t="s">
        <v>5</v>
      </c>
      <c r="H2" s="4"/>
      <c r="I2" s="4"/>
      <c r="J2" s="4"/>
      <c r="K2" s="6"/>
      <c r="L2" s="4"/>
      <c r="M2" s="4"/>
      <c r="N2" s="4"/>
      <c r="O2" s="4" t="s">
        <v>6</v>
      </c>
      <c r="P2" s="4" t="s">
        <v>7</v>
      </c>
      <c r="Q2" s="7" t="s">
        <v>8</v>
      </c>
      <c r="S2" s="3"/>
      <c r="T2" s="3"/>
      <c r="U2" s="3"/>
      <c r="V2" s="3"/>
    </row>
    <row r="3" ht="27" customHeight="1" spans="1:22">
      <c r="A3" s="4"/>
      <c r="B3" s="4"/>
      <c r="C3" s="5"/>
      <c r="D3" s="8" t="s">
        <v>9</v>
      </c>
      <c r="E3" s="9" t="s">
        <v>42</v>
      </c>
      <c r="F3" s="8" t="s">
        <v>10</v>
      </c>
      <c r="G3" s="8" t="s">
        <v>11</v>
      </c>
      <c r="H3" s="8"/>
      <c r="I3" s="8" t="s">
        <v>12</v>
      </c>
      <c r="J3" s="8"/>
      <c r="K3" s="10" t="s">
        <v>13</v>
      </c>
      <c r="L3" s="8"/>
      <c r="M3" s="8" t="s">
        <v>5</v>
      </c>
      <c r="N3" s="8"/>
      <c r="O3" s="4"/>
      <c r="P3" s="4"/>
      <c r="Q3" s="7"/>
      <c r="S3" s="3"/>
      <c r="T3" s="3"/>
      <c r="U3" s="3"/>
      <c r="V3" s="3"/>
    </row>
    <row r="4" ht="27.75" customHeight="1" spans="1:22">
      <c r="A4" s="4"/>
      <c r="B4" s="4"/>
      <c r="C4" s="5"/>
      <c r="D4" s="8"/>
      <c r="E4" s="11"/>
      <c r="F4" s="8"/>
      <c r="G4" s="8" t="s">
        <v>9</v>
      </c>
      <c r="H4" s="8" t="s">
        <v>14</v>
      </c>
      <c r="I4" s="8" t="s">
        <v>9</v>
      </c>
      <c r="J4" s="8" t="s">
        <v>15</v>
      </c>
      <c r="K4" s="10" t="s">
        <v>9</v>
      </c>
      <c r="L4" s="8" t="s">
        <v>15</v>
      </c>
      <c r="M4" s="8" t="s">
        <v>16</v>
      </c>
      <c r="N4" s="8" t="s">
        <v>17</v>
      </c>
      <c r="O4" s="4"/>
      <c r="P4" s="4"/>
      <c r="Q4" s="7"/>
      <c r="S4" s="3"/>
      <c r="T4" s="12"/>
      <c r="U4" s="12"/>
      <c r="V4" s="3"/>
    </row>
    <row r="5" ht="30" customHeight="1" spans="1:22">
      <c r="A5" s="13">
        <v>1</v>
      </c>
      <c r="B5" s="14" t="s">
        <v>43</v>
      </c>
      <c r="C5" s="15">
        <v>105136000001394</v>
      </c>
      <c r="D5" s="16">
        <v>365</v>
      </c>
      <c r="E5" s="16">
        <v>105.187319884726</v>
      </c>
      <c r="F5" s="17">
        <f>E5*0.6</f>
        <v>63.1123919308356</v>
      </c>
      <c r="G5" s="18">
        <v>82</v>
      </c>
      <c r="H5" s="19">
        <f>G5*0.4</f>
        <v>32.8</v>
      </c>
      <c r="I5" s="18">
        <v>76</v>
      </c>
      <c r="J5" s="19">
        <f>I5*0.3</f>
        <v>22.8</v>
      </c>
      <c r="K5" s="20">
        <v>84.7</v>
      </c>
      <c r="L5" s="17">
        <f>K5*0.3</f>
        <v>25.41</v>
      </c>
      <c r="M5" s="21">
        <f>H5+J5+L5</f>
        <v>81.01</v>
      </c>
      <c r="N5" s="17">
        <f>M5*0.4</f>
        <v>32.404</v>
      </c>
      <c r="O5" s="22">
        <f>F5+N5</f>
        <v>95.5163919308356</v>
      </c>
      <c r="P5" s="23">
        <v>1</v>
      </c>
      <c r="Q5" s="24" t="s">
        <v>44</v>
      </c>
      <c r="S5" s="3"/>
      <c r="T5" s="12"/>
      <c r="U5" s="12"/>
      <c r="V5" s="3"/>
    </row>
    <row r="6" ht="30" customHeight="1" spans="1:22">
      <c r="A6" s="13">
        <v>2</v>
      </c>
      <c r="B6" s="14" t="s">
        <v>45</v>
      </c>
      <c r="C6" s="15">
        <v>105136000000249</v>
      </c>
      <c r="D6" s="16">
        <v>206</v>
      </c>
      <c r="E6" s="16">
        <v>78.030303030303</v>
      </c>
      <c r="F6" s="17">
        <f>E6*0.6</f>
        <v>46.8181818181818</v>
      </c>
      <c r="G6" s="18">
        <v>81.2</v>
      </c>
      <c r="H6" s="19">
        <f>G6*0.4</f>
        <v>32.48</v>
      </c>
      <c r="I6" s="25">
        <v>83</v>
      </c>
      <c r="J6" s="19">
        <f>I6*0.3</f>
        <v>24.9</v>
      </c>
      <c r="K6" s="26">
        <v>87</v>
      </c>
      <c r="L6" s="17">
        <f>K6*0.3</f>
        <v>26.1</v>
      </c>
      <c r="M6" s="21">
        <f>H6+J6+L6</f>
        <v>83.48</v>
      </c>
      <c r="N6" s="17">
        <f>M6*0.4</f>
        <v>33.392</v>
      </c>
      <c r="O6" s="22">
        <f>F6+N6</f>
        <v>80.2101818181818</v>
      </c>
      <c r="P6" s="23">
        <v>2</v>
      </c>
      <c r="Q6" s="24" t="s">
        <v>24</v>
      </c>
      <c r="S6" s="3"/>
      <c r="T6" s="12"/>
      <c r="U6" s="12"/>
      <c r="V6" s="3"/>
    </row>
    <row r="7" ht="30" customHeight="1" spans="1:22">
      <c r="A7" s="13">
        <v>3</v>
      </c>
      <c r="B7" s="14" t="s">
        <v>46</v>
      </c>
      <c r="C7" s="15">
        <v>105136000000233</v>
      </c>
      <c r="D7" s="16">
        <v>198</v>
      </c>
      <c r="E7" s="16">
        <v>75</v>
      </c>
      <c r="F7" s="17">
        <f>E7*0.6</f>
        <v>45</v>
      </c>
      <c r="G7" s="18">
        <v>73.8</v>
      </c>
      <c r="H7" s="19">
        <f>G7*0.4</f>
        <v>29.52</v>
      </c>
      <c r="I7" s="25">
        <v>65</v>
      </c>
      <c r="J7" s="19">
        <f>I7*0.3</f>
        <v>19.5</v>
      </c>
      <c r="K7" s="26">
        <v>74.33</v>
      </c>
      <c r="L7" s="17">
        <f>K7*0.3</f>
        <v>22.299</v>
      </c>
      <c r="M7" s="21">
        <f>H7+J7+L7</f>
        <v>71.319</v>
      </c>
      <c r="N7" s="17">
        <f>M7*0.4</f>
        <v>28.5276</v>
      </c>
      <c r="O7" s="22">
        <f>F7+N7</f>
        <v>73.5276</v>
      </c>
      <c r="P7" s="23">
        <v>3</v>
      </c>
      <c r="Q7" s="27" t="s">
        <v>24</v>
      </c>
      <c r="S7" s="3"/>
      <c r="T7" s="12"/>
      <c r="U7" s="12"/>
      <c r="V7" s="3"/>
    </row>
    <row r="8" ht="30" customHeight="1" spans="1:22">
      <c r="A8" s="13">
        <v>4</v>
      </c>
      <c r="B8" s="14" t="s">
        <v>47</v>
      </c>
      <c r="C8" s="15">
        <v>105136000000197</v>
      </c>
      <c r="D8" s="16">
        <v>185</v>
      </c>
      <c r="E8" s="16">
        <v>70.0757575757576</v>
      </c>
      <c r="F8" s="17">
        <f>E8*0.6</f>
        <v>42.0454545454546</v>
      </c>
      <c r="G8" s="18">
        <v>69.4</v>
      </c>
      <c r="H8" s="19">
        <f>G8*0.4</f>
        <v>27.76</v>
      </c>
      <c r="I8" s="25">
        <v>63</v>
      </c>
      <c r="J8" s="19">
        <f>I8*0.3</f>
        <v>18.9</v>
      </c>
      <c r="K8" s="26">
        <v>75</v>
      </c>
      <c r="L8" s="17">
        <f>K8*0.3</f>
        <v>22.5</v>
      </c>
      <c r="M8" s="21">
        <f>H8+J8+L8</f>
        <v>69.16</v>
      </c>
      <c r="N8" s="17">
        <f>M8*0.4</f>
        <v>27.664</v>
      </c>
      <c r="O8" s="22">
        <f>F8+N8</f>
        <v>69.7094545454546</v>
      </c>
      <c r="P8" s="23">
        <v>4</v>
      </c>
      <c r="Q8" s="27" t="s">
        <v>24</v>
      </c>
      <c r="T8" s="12"/>
      <c r="U8" s="12"/>
    </row>
    <row r="9" ht="30" customHeight="1" spans="1:22">
      <c r="A9" s="13">
        <v>5</v>
      </c>
      <c r="B9" s="14" t="s">
        <v>48</v>
      </c>
      <c r="C9" s="15">
        <v>105136000000194</v>
      </c>
      <c r="D9" s="16">
        <v>167</v>
      </c>
      <c r="E9" s="16">
        <v>63.2575757575758</v>
      </c>
      <c r="F9" s="17">
        <f>E9*0.6</f>
        <v>37.9545454545455</v>
      </c>
      <c r="G9" s="25">
        <v>66.4</v>
      </c>
      <c r="H9" s="19">
        <f>G9*0.4</f>
        <v>26.56</v>
      </c>
      <c r="I9" s="25">
        <v>35</v>
      </c>
      <c r="J9" s="19">
        <f>I9*0.3</f>
        <v>10.5</v>
      </c>
      <c r="K9" s="26">
        <v>63.66</v>
      </c>
      <c r="L9" s="17">
        <f>K9*0.3</f>
        <v>19.098</v>
      </c>
      <c r="M9" s="21">
        <f>H9+J9+L9</f>
        <v>56.158</v>
      </c>
      <c r="N9" s="17">
        <f>M9*0.4</f>
        <v>22.4632</v>
      </c>
      <c r="O9" s="22">
        <f>F9+N9</f>
        <v>60.4177454545455</v>
      </c>
      <c r="P9" s="23">
        <v>5</v>
      </c>
      <c r="Q9" s="27" t="s">
        <v>24</v>
      </c>
      <c r="T9" s="12"/>
      <c r="U9" s="12"/>
    </row>
  </sheetData>
  <sortState ref="B6:O9">
    <sortCondition ref="O6:O9" descending="1"/>
  </sortState>
  <mergeCells count="16">
    <mergeCell ref="A1:Q1"/>
    <mergeCell ref="D2:F2"/>
    <mergeCell ref="G2:N2"/>
    <mergeCell ref="G3:H3"/>
    <mergeCell ref="I3:J3"/>
    <mergeCell ref="K3:L3"/>
    <mergeCell ref="M3:N3"/>
    <mergeCell ref="A2:A4"/>
    <mergeCell ref="B2:B4"/>
    <mergeCell ref="C2:C4"/>
    <mergeCell ref="D3:D4"/>
    <mergeCell ref="E3:E4"/>
    <mergeCell ref="F3:F4"/>
    <mergeCell ref="O2:O4"/>
    <mergeCell ref="P2:P4"/>
    <mergeCell ref="Q2:Q4"/>
  </mergeCells>
  <conditionalFormatting sqref="G7">
    <cfRule type="cellIs" dxfId="0" priority="3" stopIfTrue="1" operator="greaterThan">
      <formula>305</formula>
    </cfRule>
  </conditionalFormatting>
  <conditionalFormatting sqref="G8">
    <cfRule type="cellIs" dxfId="0" priority="2" stopIfTrue="1" operator="greaterThan">
      <formula>305</formula>
    </cfRule>
  </conditionalFormatting>
  <conditionalFormatting sqref="G9">
    <cfRule type="cellIs" dxfId="0" priority="1" stopIfTrue="1" operator="greaterThan">
      <formula>305</formula>
    </cfRule>
  </conditionalFormatting>
  <conditionalFormatting sqref="G5:G6">
    <cfRule type="cellIs" dxfId="0" priority="4" stopIfTrue="1" operator="greaterThan">
      <formula>305</formula>
    </cfRule>
  </conditionalFormatting>
  <pageMargins left="0.7" right="0.7" top="0.75" bottom="0.75" header="0.3" footer="0.3"/>
  <pageSetup paperSize="9" scale="9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普通考生</vt:lpstr>
      <vt:lpstr>士兵计划考生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肖璇</cp:lastModifiedBy>
  <cp:revision>1</cp:revision>
  <dcterms:created xsi:type="dcterms:W3CDTF">1996-12-17T01:32:00Z</dcterms:created>
  <cp:lastPrinted>2018-04-23T06:39:00Z</cp:lastPrinted>
  <dcterms:modified xsi:type="dcterms:W3CDTF">2026-03-20T08:52:11Z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72C705A17EE34EC1ABC6AB7134D130F0_13</vt:lpwstr>
  </property>
  <property fmtid="{D5CDD505-2E9C-101B-9397-08002B2CF9AE}" pid="4" name="CalculationRule">
    <vt:i4>0</vt:i4>
  </property>
</Properties>
</file>